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財務諸表等入力シート_一括ダウンロード\"/>
    </mc:Choice>
  </mc:AlternateContent>
  <xr:revisionPtr revIDLastSave="0" documentId="8_{1EECA978-4C5F-4652-95E2-CAAEA83A2272}" xr6:coauthVersionLast="45" xr6:coauthVersionMax="45" xr10:uidLastSave="{00000000-0000-0000-0000-000000000000}"/>
  <bookViews>
    <workbookView xWindow="3510" yWindow="1350" windowWidth="22905" windowHeight="14850" xr2:uid="{4E8C1F09-1802-47FF-893F-957FD3DADFE8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I53" i="1"/>
  <c r="E53" i="1"/>
  <c r="I52" i="1"/>
  <c r="E52" i="1"/>
  <c r="I51" i="1"/>
  <c r="E51" i="1"/>
  <c r="I50" i="1"/>
  <c r="E50" i="1"/>
  <c r="I49" i="1"/>
  <c r="E49" i="1"/>
  <c r="I48" i="1"/>
  <c r="H48" i="1"/>
  <c r="G48" i="1"/>
  <c r="E48" i="1"/>
  <c r="I47" i="1"/>
  <c r="E47" i="1"/>
  <c r="H46" i="1"/>
  <c r="G46" i="1"/>
  <c r="I46" i="1" s="1"/>
  <c r="E46" i="1"/>
  <c r="I45" i="1"/>
  <c r="E45" i="1"/>
  <c r="I44" i="1"/>
  <c r="H44" i="1"/>
  <c r="H61" i="1" s="1"/>
  <c r="G44" i="1"/>
  <c r="G61" i="1" s="1"/>
  <c r="I61" i="1" s="1"/>
  <c r="E44" i="1"/>
  <c r="E43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C33" i="1"/>
  <c r="E33" i="1" s="1"/>
  <c r="I32" i="1"/>
  <c r="H32" i="1"/>
  <c r="G32" i="1"/>
  <c r="D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H62" i="1" s="1"/>
  <c r="G9" i="1"/>
  <c r="I9" i="1" s="1"/>
  <c r="D9" i="1"/>
  <c r="D62" i="1" s="1"/>
  <c r="C9" i="1"/>
  <c r="C62" i="1" l="1"/>
  <c r="E62" i="1" s="1"/>
  <c r="E9" i="1"/>
  <c r="C32" i="1"/>
  <c r="E32" i="1" s="1"/>
  <c r="G42" i="1"/>
  <c r="I42" i="1" l="1"/>
  <c r="G62" i="1"/>
  <c r="I62" i="1" s="1"/>
</calcChain>
</file>

<file path=xl/sharedStrings.xml><?xml version="1.0" encoding="utf-8"?>
<sst xmlns="http://schemas.openxmlformats.org/spreadsheetml/2006/main" count="109" uniqueCount="102">
  <si>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</si>
  <si>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</si>
  <si>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</si>
  <si>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</si>
  <si>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</si>
  <si>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</si>
  <si>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</si>
  <si>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</si>
  <si>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</si>
  <si>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</si>
  <si>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</si>
  <si>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</si>
  <si>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</si>
  <si>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</si>
  <si>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</si>
  <si>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</si>
  <si>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</si>
  <si>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</si>
  <si>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</si>
  <si>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</si>
  <si>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</si>
  <si>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</si>
  <si>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</si>
  <si>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</si>
  <si>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</si>
  <si>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</si>
  <si>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</si>
  <si>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</si>
  <si>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</si>
  <si>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</si>
  <si>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</si>
  <si>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</si>
  <si>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</si>
  <si>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</si>
  <si>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</si>
  <si>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</si>
  <si>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</si>
  <si>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</si>
  <si>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</si>
  <si>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</si>
  <si>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</si>
  <si>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</si>
  <si>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</si>
  <si>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</si>
  <si>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</si>
  <si>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</si>
  <si>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</si>
  <si>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</si>
  <si>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</si>
  <si>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</si>
  <si>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</si>
  <si>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</si>
  <si>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</si>
  <si>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</si>
  <si>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</si>
  <si>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</si>
  <si>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</si>
  <si>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</si>
  <si>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</si>
  <si>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</si>
  <si>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</si>
  <si>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</si>
  <si>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</si>
  <si>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</si>
  <si>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</si>
  <si>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</si>
  <si>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</si>
  <si>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</si>
  <si>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</si>
  <si>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</si>
  <si>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</si>
  <si>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</si>
  <si>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</si>
  <si>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</si>
  <si>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</si>
  <si>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</si>
  <si>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　基本金</t>
  </si>
  <si>
    <t>　有形リース資産</t>
  </si>
  <si>
    <t>国庫補助金等特別積立金</t>
  </si>
  <si>
    <t>　権利</t>
  </si>
  <si>
    <t>　国庫補助金等特別積立金</t>
  </si>
  <si>
    <t>　ソフトウェア</t>
  </si>
  <si>
    <t>その他の積立金</t>
  </si>
  <si>
    <t>　無形リース資産</t>
  </si>
  <si>
    <t>　人件費積立金</t>
  </si>
  <si>
    <t>　修繕費積立金</t>
  </si>
  <si>
    <t>　長期貸付金</t>
  </si>
  <si>
    <t>　施設整備等積立金</t>
  </si>
  <si>
    <t>　退職給付引当資産</t>
  </si>
  <si>
    <t>次期繰越活動増減差額</t>
  </si>
  <si>
    <t>　長期預り金積立資産</t>
  </si>
  <si>
    <t>（うち当期活動増減差額）</t>
  </si>
  <si>
    <t>　人件費積立資産</t>
  </si>
  <si>
    <t>　修繕費積立資産</t>
  </si>
  <si>
    <t>　施設整備等積立資産</t>
  </si>
  <si>
    <t>　出資金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</si>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</sst>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8990EC31-1018-4F67-BF02-7A3B032ACB87}"/>
    <cellStyle name="標準 3" xfId="2" xr:uid="{4B55D66A-EE0A-4986-A9DB-BC61DB6A1C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91E6-5AE3-4C8E-BD3E-BB759FE93EFC}">
  <sheetPr>
    <pageSetUpPr fitToPage="1"/>
  </sheetPr>
  <dimension ref="B1:I62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97570807</v>
      </c>
      <c r="D9" s="16">
        <f>+D10+D11+D12+D13+D14+D15+D16+D17+D18+D19+D20+D21+D22+D23+D24+D25+D26+D27+D28+D29+D30-ABS(D31)</f>
        <v>113622725</v>
      </c>
      <c r="E9" s="15">
        <f>C9-D9</f>
        <v>-16051918</v>
      </c>
      <c r="F9" s="14" t="s">
        <v>10</v>
      </c>
      <c r="G9" s="15">
        <f>+G10+G11+G12+G13+G14+G15+G16+G17+G18+G19+G20+G21+G22+G23+G24+G25+G26+G27</f>
        <v>14537401</v>
      </c>
      <c r="H9" s="16">
        <f>+H10+H11+H12+H13+H14+H15+H16+H17+H18+H19+H20+H21+H22+H23+H24+H25+H26+H27</f>
        <v>12002380</v>
      </c>
      <c r="I9" s="15">
        <f>G9-H9</f>
        <v>2535021</v>
      </c>
    </row>
    <row r="10" spans="2:9" x14ac:dyDescent="0.4">
      <c r="B10" s="17" t="s">
        <v>11</v>
      </c>
      <c r="C10" s="18">
        <v>87863732</v>
      </c>
      <c r="D10" s="19">
        <v>105429664</v>
      </c>
      <c r="E10" s="18">
        <f t="shared" ref="E10:E62" si="0">C10-D10</f>
        <v>-17565932</v>
      </c>
      <c r="F10" s="17" t="s">
        <v>12</v>
      </c>
      <c r="G10" s="18"/>
      <c r="H10" s="19"/>
      <c r="I10" s="18">
        <f t="shared" ref="I10:I62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3742514</v>
      </c>
      <c r="H11" s="22">
        <v>5489236</v>
      </c>
      <c r="I11" s="21">
        <f t="shared" si="1"/>
        <v>-1746722</v>
      </c>
    </row>
    <row r="12" spans="2:9" x14ac:dyDescent="0.4">
      <c r="B12" s="20" t="s">
        <v>15</v>
      </c>
      <c r="C12" s="21">
        <v>9527075</v>
      </c>
      <c r="D12" s="22">
        <v>7626078</v>
      </c>
      <c r="E12" s="21">
        <f t="shared" si="0"/>
        <v>1900997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2280000</v>
      </c>
      <c r="H15" s="22">
        <v>2780000</v>
      </c>
      <c r="I15" s="21">
        <f t="shared" si="1"/>
        <v>-500000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125000</v>
      </c>
      <c r="H21" s="22"/>
      <c r="I21" s="21">
        <f t="shared" si="1"/>
        <v>125000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2061887</v>
      </c>
      <c r="H22" s="22">
        <v>3733144</v>
      </c>
      <c r="I22" s="21">
        <f t="shared" si="1"/>
        <v>-1671257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0</v>
      </c>
      <c r="D24" s="22">
        <v>386983</v>
      </c>
      <c r="E24" s="21">
        <f t="shared" si="0"/>
        <v>-386983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>
        <v>180000</v>
      </c>
      <c r="D26" s="22">
        <v>180000</v>
      </c>
      <c r="E26" s="21">
        <f t="shared" si="0"/>
        <v>0</v>
      </c>
      <c r="F26" s="20" t="s">
        <v>44</v>
      </c>
      <c r="G26" s="21">
        <v>6328000</v>
      </c>
      <c r="H26" s="22"/>
      <c r="I26" s="21">
        <f t="shared" si="1"/>
        <v>6328000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491790389</v>
      </c>
      <c r="D32" s="16">
        <f>+D33 +D38</f>
        <v>488212565</v>
      </c>
      <c r="E32" s="15">
        <f t="shared" si="0"/>
        <v>3577824</v>
      </c>
      <c r="F32" s="14" t="s">
        <v>52</v>
      </c>
      <c r="G32" s="15">
        <f>+G33+G34+G35+G36+G37+G38+G39+G40+G41</f>
        <v>45343548</v>
      </c>
      <c r="H32" s="16">
        <f>+H33+H34+H35+H36+H37+H38+H39+H40+H41</f>
        <v>46904992</v>
      </c>
      <c r="I32" s="15">
        <f t="shared" si="1"/>
        <v>-1561444</v>
      </c>
    </row>
    <row r="33" spans="2:9" x14ac:dyDescent="0.4">
      <c r="B33" s="14" t="s">
        <v>53</v>
      </c>
      <c r="C33" s="15">
        <f>+C34+C35+C36+C37</f>
        <v>284875698</v>
      </c>
      <c r="D33" s="16">
        <f>+D34+D35+D36+D37</f>
        <v>296702829</v>
      </c>
      <c r="E33" s="15">
        <f t="shared" si="0"/>
        <v>-11827131</v>
      </c>
      <c r="F33" s="17" t="s">
        <v>54</v>
      </c>
      <c r="G33" s="18">
        <v>12640000</v>
      </c>
      <c r="H33" s="19">
        <v>14920000</v>
      </c>
      <c r="I33" s="18">
        <f t="shared" si="1"/>
        <v>-2280000</v>
      </c>
    </row>
    <row r="34" spans="2:9" x14ac:dyDescent="0.4">
      <c r="B34" s="17" t="s">
        <v>55</v>
      </c>
      <c r="C34" s="18">
        <v>45548810</v>
      </c>
      <c r="D34" s="19">
        <v>44798810</v>
      </c>
      <c r="E34" s="18">
        <f t="shared" si="0"/>
        <v>750000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238326888</v>
      </c>
      <c r="D35" s="22">
        <v>250904019</v>
      </c>
      <c r="E35" s="21">
        <f t="shared" si="0"/>
        <v>-12577131</v>
      </c>
      <c r="F35" s="20" t="s">
        <v>58</v>
      </c>
      <c r="G35" s="21"/>
      <c r="H35" s="22"/>
      <c r="I35" s="21">
        <f t="shared" si="1"/>
        <v>0</v>
      </c>
    </row>
    <row r="36" spans="2:9" x14ac:dyDescent="0.4">
      <c r="B36" s="20" t="s">
        <v>59</v>
      </c>
      <c r="C36" s="21">
        <v>1000000</v>
      </c>
      <c r="D36" s="22">
        <v>1000000</v>
      </c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32703548</v>
      </c>
      <c r="H37" s="22">
        <v>31984992</v>
      </c>
      <c r="I37" s="21">
        <f t="shared" si="1"/>
        <v>718556</v>
      </c>
    </row>
    <row r="38" spans="2:9" x14ac:dyDescent="0.4">
      <c r="B38" s="14" t="s">
        <v>63</v>
      </c>
      <c r="C38" s="15">
        <f>+C39+C40+C41+C42+C43+C44+C45+C46+C47+C48+C49+C50+C51+C52+C53+C54+C55+C56+C57+C58+C59+C60-ABS(C61)</f>
        <v>206914691</v>
      </c>
      <c r="D38" s="16">
        <f>+D39+D40+D41+D42+D43+D44+D45+D46+D47+D48+D49+D50+D51+D52+D53+D54+D55+D56+D57+D58+D59+D60-ABS(D61)</f>
        <v>191509736</v>
      </c>
      <c r="E38" s="15">
        <f t="shared" si="0"/>
        <v>15404955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7" t="s">
        <v>55</v>
      </c>
      <c r="C39" s="18"/>
      <c r="D39" s="19"/>
      <c r="E39" s="18">
        <f t="shared" si="0"/>
        <v>0</v>
      </c>
      <c r="F39" s="20" t="s">
        <v>65</v>
      </c>
      <c r="G39" s="21"/>
      <c r="H39" s="22"/>
      <c r="I39" s="21">
        <f t="shared" si="1"/>
        <v>0</v>
      </c>
    </row>
    <row r="40" spans="2:9" x14ac:dyDescent="0.4">
      <c r="B40" s="20" t="s">
        <v>57</v>
      </c>
      <c r="C40" s="21">
        <v>2302650</v>
      </c>
      <c r="D40" s="22">
        <v>2570075</v>
      </c>
      <c r="E40" s="21">
        <f t="shared" si="0"/>
        <v>-267425</v>
      </c>
      <c r="F40" s="20" t="s">
        <v>66</v>
      </c>
      <c r="G40" s="21"/>
      <c r="H40" s="22"/>
      <c r="I40" s="21">
        <f t="shared" si="1"/>
        <v>0</v>
      </c>
    </row>
    <row r="41" spans="2:9" x14ac:dyDescent="0.4">
      <c r="B41" s="20" t="s">
        <v>67</v>
      </c>
      <c r="C41" s="21">
        <v>5957120</v>
      </c>
      <c r="D41" s="22">
        <v>7677478</v>
      </c>
      <c r="E41" s="21">
        <f t="shared" si="0"/>
        <v>-1720358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69</v>
      </c>
      <c r="C42" s="21"/>
      <c r="D42" s="22"/>
      <c r="E42" s="21">
        <f t="shared" si="0"/>
        <v>0</v>
      </c>
      <c r="F42" s="14" t="s">
        <v>70</v>
      </c>
      <c r="G42" s="15">
        <f>+G9 +G32</f>
        <v>59880949</v>
      </c>
      <c r="H42" s="15">
        <f>+H9 +H32</f>
        <v>58907372</v>
      </c>
      <c r="I42" s="15">
        <f t="shared" si="1"/>
        <v>973577</v>
      </c>
    </row>
    <row r="43" spans="2:9" x14ac:dyDescent="0.4">
      <c r="B43" s="20" t="s">
        <v>71</v>
      </c>
      <c r="C43" s="21">
        <v>5133805</v>
      </c>
      <c r="D43" s="22">
        <v>7409669</v>
      </c>
      <c r="E43" s="21">
        <f t="shared" si="0"/>
        <v>-2275864</v>
      </c>
      <c r="F43" s="23" t="s">
        <v>72</v>
      </c>
      <c r="G43" s="24"/>
      <c r="H43" s="24"/>
      <c r="I43" s="25"/>
    </row>
    <row r="44" spans="2:9" x14ac:dyDescent="0.4">
      <c r="B44" s="20" t="s">
        <v>73</v>
      </c>
      <c r="C44" s="21">
        <v>5311053</v>
      </c>
      <c r="D44" s="22">
        <v>6144888</v>
      </c>
      <c r="E44" s="21">
        <f t="shared" si="0"/>
        <v>-833835</v>
      </c>
      <c r="F44" s="17" t="s">
        <v>74</v>
      </c>
      <c r="G44" s="18">
        <f>+G45</f>
        <v>57533560</v>
      </c>
      <c r="H44" s="19">
        <f>+H45</f>
        <v>57533560</v>
      </c>
      <c r="I44" s="18">
        <f t="shared" si="1"/>
        <v>0</v>
      </c>
    </row>
    <row r="45" spans="2:9" x14ac:dyDescent="0.4">
      <c r="B45" s="20" t="s">
        <v>75</v>
      </c>
      <c r="C45" s="21"/>
      <c r="D45" s="22"/>
      <c r="E45" s="21">
        <f t="shared" si="0"/>
        <v>0</v>
      </c>
      <c r="F45" s="20" t="s">
        <v>76</v>
      </c>
      <c r="G45" s="21">
        <v>57533560</v>
      </c>
      <c r="H45" s="22">
        <v>57533560</v>
      </c>
      <c r="I45" s="21">
        <f t="shared" si="1"/>
        <v>0</v>
      </c>
    </row>
    <row r="46" spans="2:9" x14ac:dyDescent="0.4">
      <c r="B46" s="20" t="s">
        <v>77</v>
      </c>
      <c r="C46" s="21"/>
      <c r="D46" s="22"/>
      <c r="E46" s="21">
        <f t="shared" si="0"/>
        <v>0</v>
      </c>
      <c r="F46" s="20" t="s">
        <v>78</v>
      </c>
      <c r="G46" s="21">
        <f>+G47</f>
        <v>199340604</v>
      </c>
      <c r="H46" s="22">
        <f>+H47</f>
        <v>213101359</v>
      </c>
      <c r="I46" s="21">
        <f t="shared" si="1"/>
        <v>-13760755</v>
      </c>
    </row>
    <row r="47" spans="2:9" x14ac:dyDescent="0.4">
      <c r="B47" s="20" t="s">
        <v>79</v>
      </c>
      <c r="C47" s="21">
        <v>611715</v>
      </c>
      <c r="D47" s="22">
        <v>699894</v>
      </c>
      <c r="E47" s="21">
        <f t="shared" si="0"/>
        <v>-88179</v>
      </c>
      <c r="F47" s="20" t="s">
        <v>80</v>
      </c>
      <c r="G47" s="21">
        <v>199340604</v>
      </c>
      <c r="H47" s="22">
        <v>213101359</v>
      </c>
      <c r="I47" s="21">
        <f t="shared" si="1"/>
        <v>-13760755</v>
      </c>
    </row>
    <row r="48" spans="2:9" x14ac:dyDescent="0.4">
      <c r="B48" s="20" t="s">
        <v>81</v>
      </c>
      <c r="C48" s="21">
        <v>248400</v>
      </c>
      <c r="D48" s="22">
        <v>378000</v>
      </c>
      <c r="E48" s="21">
        <f t="shared" si="0"/>
        <v>-129600</v>
      </c>
      <c r="F48" s="20" t="s">
        <v>82</v>
      </c>
      <c r="G48" s="21">
        <f>+G49+G50+G51</f>
        <v>154546400</v>
      </c>
      <c r="H48" s="22">
        <f>+H49+H50+H51</f>
        <v>134544740</v>
      </c>
      <c r="I48" s="21">
        <f t="shared" si="1"/>
        <v>20001660</v>
      </c>
    </row>
    <row r="49" spans="2:9" x14ac:dyDescent="0.4">
      <c r="B49" s="20" t="s">
        <v>83</v>
      </c>
      <c r="C49" s="21"/>
      <c r="D49" s="22"/>
      <c r="E49" s="21">
        <f t="shared" si="0"/>
        <v>0</v>
      </c>
      <c r="F49" s="20" t="s">
        <v>84</v>
      </c>
      <c r="G49" s="21">
        <v>2000000</v>
      </c>
      <c r="H49" s="22">
        <v>2000000</v>
      </c>
      <c r="I49" s="21">
        <f t="shared" si="1"/>
        <v>0</v>
      </c>
    </row>
    <row r="50" spans="2:9" x14ac:dyDescent="0.4">
      <c r="B50" s="20" t="s">
        <v>61</v>
      </c>
      <c r="C50" s="21"/>
      <c r="D50" s="22"/>
      <c r="E50" s="21">
        <f t="shared" si="0"/>
        <v>0</v>
      </c>
      <c r="F50" s="20" t="s">
        <v>85</v>
      </c>
      <c r="G50" s="21">
        <v>6000000</v>
      </c>
      <c r="H50" s="22">
        <v>6000000</v>
      </c>
      <c r="I50" s="21">
        <f t="shared" si="1"/>
        <v>0</v>
      </c>
    </row>
    <row r="51" spans="2:9" x14ac:dyDescent="0.4">
      <c r="B51" s="20" t="s">
        <v>86</v>
      </c>
      <c r="C51" s="21"/>
      <c r="D51" s="22"/>
      <c r="E51" s="21">
        <f t="shared" si="0"/>
        <v>0</v>
      </c>
      <c r="F51" s="20" t="s">
        <v>87</v>
      </c>
      <c r="G51" s="21">
        <v>146546400</v>
      </c>
      <c r="H51" s="22">
        <v>126544740</v>
      </c>
      <c r="I51" s="21">
        <f t="shared" si="1"/>
        <v>20001660</v>
      </c>
    </row>
    <row r="52" spans="2:9" x14ac:dyDescent="0.4">
      <c r="B52" s="20" t="s">
        <v>88</v>
      </c>
      <c r="C52" s="21">
        <v>32703548</v>
      </c>
      <c r="D52" s="22">
        <v>31984992</v>
      </c>
      <c r="E52" s="21">
        <f t="shared" si="0"/>
        <v>718556</v>
      </c>
      <c r="F52" s="20" t="s">
        <v>89</v>
      </c>
      <c r="G52" s="21">
        <v>118059683</v>
      </c>
      <c r="H52" s="22">
        <v>137748259</v>
      </c>
      <c r="I52" s="21">
        <f t="shared" si="1"/>
        <v>-19688576</v>
      </c>
    </row>
    <row r="53" spans="2:9" x14ac:dyDescent="0.4">
      <c r="B53" s="20" t="s">
        <v>90</v>
      </c>
      <c r="C53" s="21"/>
      <c r="D53" s="22"/>
      <c r="E53" s="21">
        <f t="shared" si="0"/>
        <v>0</v>
      </c>
      <c r="F53" s="20" t="s">
        <v>91</v>
      </c>
      <c r="G53" s="21">
        <v>313084</v>
      </c>
      <c r="H53" s="22">
        <v>-16814272</v>
      </c>
      <c r="I53" s="21">
        <f t="shared" si="1"/>
        <v>17127356</v>
      </c>
    </row>
    <row r="54" spans="2:9" x14ac:dyDescent="0.4">
      <c r="B54" s="20" t="s">
        <v>92</v>
      </c>
      <c r="C54" s="21">
        <v>2000000</v>
      </c>
      <c r="D54" s="22">
        <v>2000000</v>
      </c>
      <c r="E54" s="21">
        <f t="shared" si="0"/>
        <v>0</v>
      </c>
      <c r="F54" s="20"/>
      <c r="G54" s="21"/>
      <c r="H54" s="21"/>
      <c r="I54" s="21"/>
    </row>
    <row r="55" spans="2:9" x14ac:dyDescent="0.4">
      <c r="B55" s="20" t="s">
        <v>93</v>
      </c>
      <c r="C55" s="21">
        <v>6000000</v>
      </c>
      <c r="D55" s="22">
        <v>6000000</v>
      </c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94</v>
      </c>
      <c r="C56" s="21">
        <v>146546400</v>
      </c>
      <c r="D56" s="22">
        <v>126544740</v>
      </c>
      <c r="E56" s="21">
        <f t="shared" si="0"/>
        <v>20001660</v>
      </c>
      <c r="F56" s="20"/>
      <c r="G56" s="21"/>
      <c r="H56" s="21"/>
      <c r="I56" s="21"/>
    </row>
    <row r="57" spans="2:9" x14ac:dyDescent="0.4">
      <c r="B57" s="20" t="s">
        <v>95</v>
      </c>
      <c r="C57" s="21">
        <v>100000</v>
      </c>
      <c r="D57" s="22">
        <v>100000</v>
      </c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96</v>
      </c>
      <c r="C58" s="21"/>
      <c r="D58" s="22"/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97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98</v>
      </c>
      <c r="C60" s="21"/>
      <c r="D60" s="22"/>
      <c r="E60" s="21">
        <f t="shared" si="0"/>
        <v>0</v>
      </c>
      <c r="F60" s="26"/>
      <c r="G60" s="27"/>
      <c r="H60" s="27"/>
      <c r="I60" s="27"/>
    </row>
    <row r="61" spans="2:9" x14ac:dyDescent="0.4">
      <c r="B61" s="26" t="s">
        <v>50</v>
      </c>
      <c r="C61" s="27"/>
      <c r="D61" s="28"/>
      <c r="E61" s="27">
        <f t="shared" si="0"/>
        <v>0</v>
      </c>
      <c r="F61" s="14" t="s">
        <v>99</v>
      </c>
      <c r="G61" s="15">
        <f>+G44 +G46 +G48 +G52</f>
        <v>529480247</v>
      </c>
      <c r="H61" s="15">
        <f>+H44 +H46 +H48 +H52</f>
        <v>542927918</v>
      </c>
      <c r="I61" s="15">
        <f t="shared" si="1"/>
        <v>-13447671</v>
      </c>
    </row>
    <row r="62" spans="2:9" x14ac:dyDescent="0.4">
      <c r="B62" s="14" t="s">
        <v>100</v>
      </c>
      <c r="C62" s="15">
        <f>+C9 +C32</f>
        <v>589361196</v>
      </c>
      <c r="D62" s="15">
        <f>+D9 +D32</f>
        <v>601835290</v>
      </c>
      <c r="E62" s="15">
        <f t="shared" si="0"/>
        <v>-12474094</v>
      </c>
      <c r="F62" s="29" t="s">
        <v>101</v>
      </c>
      <c r="G62" s="30">
        <f>+G42 +G61</f>
        <v>589361196</v>
      </c>
      <c r="H62" s="30">
        <f>+H42 +H61</f>
        <v>601835290</v>
      </c>
      <c r="I62" s="30">
        <f t="shared" si="1"/>
        <v>-12474094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&amp;L仁篤会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2020-06-12T02:13:07Z</dcterms:created>
  <dcterms:modified xsi:type="dcterms:W3CDTF">2020-06-12T02:13:09Z</dcterms:modified>
</cp:coreProperties>
</file>